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<sst xmlns="http://schemas.openxmlformats.org/spreadsheetml/2006/main" count="237" uniqueCount="156">
  <si>
    <t>0</t>
  </si>
  <si>
    <t>1</t>
  </si>
  <si>
    <t>1342</t>
  </si>
  <si>
    <t>1390</t>
  </si>
  <si>
    <t>1392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</si>
  <si>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</si>
  <si>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</si>
  <si>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</si>
  <si>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</si>
  <si>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</si>
  <si>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</si>
  <si>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</si>
  <si>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</si>
  <si>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</si>
  <si>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</si>
  <si>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</si>
  <si>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71452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</si>
  <si>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</si>
  <si>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</si>
  <si>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</si>
  <si>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</si>
  <si>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</si>
  <si>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</si>
  <si>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</si>
  <si>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</si>
  <si>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</si>
  <si>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</si>
  <si>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</si>
  <si>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</si>
  <si>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</si>
  <si>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</si>
  <si>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</si>
  <si>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</si>
  <si>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2. ՊԱՇՏՈՆԱԿԱՆ ԴՐԱՄԱՇՆՈՐՀՆԵՐ</t>
  </si>
  <si>
    <t>(տող 1210 + տող 1220 + տող 1230 + տող 1240 + տող 1250 + տող 1260)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</si>
  <si>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</si>
  <si>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</si>
  <si>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</si>
  <si>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</si>
  <si>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</si>
  <si>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</si>
  <si>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</si>
  <si>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</si>
  <si>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3. ԱՅԼ ԵԿԱՄՈՒՏՆԵՐ</t>
  </si>
  <si>
    <t>(տող 1310 + տող 1320 + տող 1330 + տող 1340 + տող 1350 + տող 1360 + տող 1370 + տող 1380+ տող 1390)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</si>
  <si>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</si>
  <si>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</si>
  <si>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</si>
  <si>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</si>
  <si>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</si>
  <si>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</si>
  <si>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</si>
  <si>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</si>
  <si>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3.5 Վարչական գանձումներ</t>
  </si>
  <si>
    <t>(տող 1351 + տող 1352)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</si>
  <si>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</si>
  <si>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</si>
  <si>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</si>
  <si>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</si>
  <si>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</si>
  <si>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</si>
  <si>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</si>
  <si>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</si>
  <si>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x</t>
  </si>
  <si>
    <t>X</t>
  </si>
  <si>
    <t>1334</t>
  </si>
  <si>
    <t>Ընդամենը (ս.5+ս.6)</t>
  </si>
  <si>
    <t>վարչական մաս</t>
  </si>
  <si>
    <t>ֆոնդային մաս</t>
  </si>
  <si>
    <t>Այլ ոչ հարկային եկամուտ</t>
  </si>
  <si>
    <t>1111</t>
  </si>
  <si>
    <t>1112</t>
  </si>
  <si>
    <t>1121</t>
  </si>
  <si>
    <t>1131</t>
  </si>
  <si>
    <t>1140</t>
  </si>
  <si>
    <t>1142</t>
  </si>
  <si>
    <t>1143</t>
  </si>
  <si>
    <t>1161</t>
  </si>
  <si>
    <t>1162</t>
  </si>
  <si>
    <t>1163</t>
  </si>
  <si>
    <t>1251</t>
  </si>
  <si>
    <t>1254</t>
  </si>
  <si>
    <t>1255</t>
  </si>
  <si>
    <t>1256</t>
  </si>
  <si>
    <t>1257</t>
  </si>
  <si>
    <t>1261</t>
  </si>
  <si>
    <t>1331</t>
  </si>
  <si>
    <t>1333</t>
  </si>
  <si>
    <t>1351</t>
  </si>
  <si>
    <t>1352</t>
  </si>
  <si>
    <t>1361</t>
  </si>
  <si>
    <t>1382</t>
  </si>
  <si>
    <t>այդ թվում`</t>
  </si>
  <si>
    <t>որից`</t>
  </si>
  <si>
    <t>1393բ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</si>
  <si>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</si>
  <si>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>1372</t>
  </si>
  <si>
    <t>1351ա</t>
  </si>
  <si>
    <t xml:space="preserve">1351բ </t>
  </si>
  <si>
    <t>1351գ</t>
  </si>
  <si>
    <t>1351դ</t>
  </si>
  <si>
    <t>1351ե</t>
  </si>
  <si>
    <t xml:space="preserve">Համայնքի արխիվից փաստաթղթերի պատճեններ և կրկնօրինակներ տրամադրելու համար </t>
  </si>
  <si>
    <t>1351զ</t>
  </si>
  <si>
    <t>Տեղական վճարներ( տող 1351ա+տող 1351բ+տող 1351գ+տող 1351դ+տող 1351ե+1351զ) այդ թվում</t>
  </si>
  <si>
    <t>զ)Համայնքի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</si>
  <si>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ժդ) 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</si>
  <si>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ժդ) 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</si>
  <si>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դ) Համայնքի վարչական տարածքում ոգելից և ալկոհոլային խմիչքների և (կամ) ծխախոտի արտադրանքի վաճառքի թույլտվության համար</t>
  </si>
  <si>
    <t>ե) 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</si>
  <si>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է) 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</si>
  <si>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ժե)Համայնքի վարչական տարածքում համայնքային կանոններին համապատասխան հանրային սննդի կազմակերպման և իրացման թույլտվության համար </t>
  </si>
  <si>
    <t xml:space="preserve">թ) 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</si>
  <si>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ժզ)Հայաստանի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</si>
  <si>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ա)Համայնքի վարչական տարածքում նոր շենքերի, շինությունների և ոչ հիմնական  շինությունների շինարարության (տեղադրման) թույլտվության համար  (տող 1133 + տող 1334), 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</si>
  <si>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</si>
  <si>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</si>
  <si>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</si>
  <si>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</si>
  <si>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</si>
  <si>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</si>
  <si>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</si>
  <si>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</si>
  <si>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1141</t>
  </si>
  <si>
    <t>11312</t>
  </si>
  <si>
    <t>11313</t>
  </si>
  <si>
    <t>11314</t>
  </si>
  <si>
    <t>11315</t>
  </si>
  <si>
    <t>11316</t>
  </si>
  <si>
    <t>11301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</si>
  <si>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</si>
  <si>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</si>
  <si>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</si>
  <si>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</si>
  <si>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</si>
  <si>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</si>
  <si>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</si>
  <si>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</si>
  <si>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</si>
  <si>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</si>
  <si>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</si>
  <si>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11317</t>
  </si>
  <si>
    <t>11318</t>
  </si>
  <si>
    <r>
      <t xml:space="preserve">ԸՆԴԱՄԵՆԸ  ԵԿԱՄՈՒՏՆԵՐ                             </t>
    </r>
    <r>
      <rPr>
        <b/>
        <sz val="10"/>
        <rFont val="GHEA Grapalat"/>
        <family val="3"/>
      </rPr>
      <t>(տող 1100 + տող 1200+տող 1300)</t>
    </r>
  </si>
  <si>
    <t>(տող 1110 + տող 1120 + տող 1130 + տող 1140 + տող 1160)</t>
  </si>
  <si>
    <t>3.9 Այլ եկամուտներ(տող 1391 + տող 1392 + տող 1393)</t>
  </si>
  <si>
    <t xml:space="preserve"> 2.6 Կապիտալ ներքին պաշտոնական դրամաշնորհներ` ստացված կառավարման այլ մակարդակներից           (տող 1261 + տող 1262)      </t>
  </si>
  <si>
    <t>1113</t>
  </si>
  <si>
    <t>Համայնքի բյուջե մուտքագրվող անշարժ գույքի հարկ</t>
  </si>
  <si>
    <t xml:space="preserve"> Օրենքով սահմանված դեպքերում համայնքային հիմնարկների կողմից առանց տեղական տուրքի գանձման մատուցվող ծառայությունների կամ կատարմամբ գործողությունների դիմաց ստացվող(գանձվող) այլ վճարներ</t>
  </si>
  <si>
    <t>1343</t>
  </si>
  <si>
    <t>ժէ) Համայնքի տարածքում քաղաքացիական հոգեհանգստի (հրաժեշտի) ծիսակատարության ծառայություններ իրականացնելու և (կամ) մատուցելու թույլտվություն</t>
  </si>
  <si>
    <t>1130</t>
  </si>
  <si>
    <t xml:space="preserve">Համայնքի ղեկավար՝                                                 Վ. Խաչատրյան </t>
  </si>
  <si>
    <t>Հավելված N1</t>
  </si>
  <si>
    <t xml:space="preserve">ՀՀ Արմավիրի մարզի Մեծամոր համայնքի
ավագանու 2022 թվականի
դեկտեմբերի   N -   Ն     որոշման
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</si>
</sst>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000"/>
    <numFmt numFmtId="173" formatCode="000"/>
    <numFmt numFmtId="174" formatCode="0.0"/>
    <numFmt numFmtId="175" formatCode="#,##0.0"/>
    <numFmt numFmtId="176" formatCode="0.000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i/>
      <sz val="10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10"/>
      <name val="GHEA Grapalat"/>
      <family val="3"/>
    </font>
    <font>
      <b/>
      <sz val="10"/>
      <color indexed="63"/>
      <name val="GHEA Grapalat"/>
      <family val="3"/>
    </font>
    <font>
      <sz val="10"/>
      <color indexed="63"/>
      <name val="GHEA Grapalat"/>
      <family val="3"/>
    </font>
    <font>
      <b/>
      <sz val="10.5"/>
      <color indexed="10"/>
      <name val="GHEA Grapalat"/>
      <family val="3"/>
    </font>
    <font>
      <sz val="10"/>
      <color indexed="10"/>
      <name val="Arial LatArm"/>
      <family val="2"/>
    </font>
    <font>
      <b/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rgb="FFFF0000"/>
      <name val="GHEA Grapalat"/>
      <family val="3"/>
    </font>
    <font>
      <b/>
      <sz val="10"/>
      <color theme="1" tint="0.24998000264167786"/>
      <name val="GHEA Grapalat"/>
      <family val="3"/>
    </font>
    <font>
      <sz val="10"/>
      <color theme="1" tint="0.24998000264167786"/>
      <name val="GHEA Grapalat"/>
      <family val="3"/>
    </font>
    <font>
      <b/>
      <sz val="10.5"/>
      <color rgb="FFFF0000"/>
      <name val="GHEA Grapalat"/>
      <family val="3"/>
    </font>
    <font>
      <sz val="10"/>
      <color theme="5"/>
      <name val="GHEA Grapalat"/>
      <family val="3"/>
    </font>
    <font>
      <sz val="10"/>
      <color rgb="FFFF0000"/>
      <name val="Arial LatArm"/>
      <family val="2"/>
    </font>
    <font>
      <b/>
      <i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0" borderId="1" applyNumberFormat="0" applyFont="0" applyFill="0" applyAlignment="0" applyProtection="0"/>
    <xf numFmtId="0" fontId="8" fillId="0" borderId="2" applyNumberFormat="0" applyFill="0" applyProtection="0">
      <alignment horizontal="center" vertical="center"/>
    </xf>
    <xf numFmtId="0" fontId="8" fillId="0" borderId="2" applyNumberFormat="0" applyFill="0" applyProtection="0">
      <alignment horizontal="left" vertical="center" wrapText="1"/>
    </xf>
    <xf numFmtId="4" fontId="8" fillId="0" borderId="2" applyFill="0" applyProtection="0">
      <alignment horizontal="right"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3" applyNumberFormat="0" applyAlignment="0" applyProtection="0"/>
    <xf numFmtId="0" fontId="42" fillId="27" borderId="4" applyNumberFormat="0" applyAlignment="0" applyProtection="0"/>
    <xf numFmtId="0" fontId="43" fillId="27" borderId="3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8" borderId="9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left" vertical="center" wrapText="1" indent="1"/>
    </xf>
    <xf numFmtId="49" fontId="5" fillId="0" borderId="12" xfId="0" applyNumberFormat="1" applyFont="1" applyFill="1" applyBorder="1" applyAlignment="1">
      <alignment horizontal="left" vertical="center" wrapText="1" indent="2"/>
    </xf>
    <xf numFmtId="49" fontId="5" fillId="0" borderId="13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 wrapText="1" indent="3"/>
    </xf>
    <xf numFmtId="49" fontId="5" fillId="0" borderId="15" xfId="0" applyNumberFormat="1" applyFont="1" applyFill="1" applyBorder="1" applyAlignment="1">
      <alignment horizontal="left" vertical="center" wrapText="1" inden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 indent="2"/>
    </xf>
    <xf numFmtId="0" fontId="5" fillId="0" borderId="12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right" vertical="center"/>
    </xf>
    <xf numFmtId="174" fontId="5" fillId="0" borderId="12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 indent="1"/>
    </xf>
    <xf numFmtId="174" fontId="5" fillId="33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0" fontId="5" fillId="0" borderId="2" xfId="35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 quotePrefix="1">
      <alignment horizontal="center" vertical="center"/>
    </xf>
    <xf numFmtId="174" fontId="2" fillId="34" borderId="12" xfId="0" applyNumberFormat="1" applyFont="1" applyFill="1" applyBorder="1" applyAlignment="1">
      <alignment horizontal="center" vertical="center"/>
    </xf>
    <xf numFmtId="0" fontId="5" fillId="0" borderId="16" xfId="35" applyFont="1" applyFill="1" applyBorder="1" applyAlignment="1">
      <alignment horizontal="left" vertical="center" wrapText="1"/>
    </xf>
    <xf numFmtId="174" fontId="2" fillId="34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174" fontId="5" fillId="0" borderId="12" xfId="0" applyNumberFormat="1" applyFont="1" applyFill="1" applyBorder="1" applyAlignment="1">
      <alignment horizontal="center" vertical="center" wrapText="1"/>
    </xf>
    <xf numFmtId="174" fontId="2" fillId="34" borderId="12" xfId="0" applyNumberFormat="1" applyFont="1" applyFill="1" applyBorder="1" applyAlignment="1">
      <alignment horizontal="center" vertical="center" wrapText="1"/>
    </xf>
    <xf numFmtId="174" fontId="5" fillId="34" borderId="12" xfId="0" applyNumberFormat="1" applyFont="1" applyFill="1" applyBorder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9" fillId="0" borderId="0" xfId="0" applyNumberFormat="1" applyFont="1" applyFill="1" applyAlignment="1">
      <alignment vertical="center"/>
    </xf>
    <xf numFmtId="49" fontId="59" fillId="0" borderId="12" xfId="0" applyNumberFormat="1" applyFont="1" applyFill="1" applyBorder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2" fontId="58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2" fontId="59" fillId="0" borderId="0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2" fontId="59" fillId="0" borderId="0" xfId="0" applyNumberFormat="1" applyFont="1" applyBorder="1" applyAlignment="1">
      <alignment vertical="center"/>
    </xf>
    <xf numFmtId="49" fontId="59" fillId="0" borderId="0" xfId="0" applyNumberFormat="1" applyFont="1" applyBorder="1" applyAlignment="1">
      <alignment vertical="center"/>
    </xf>
    <xf numFmtId="49" fontId="60" fillId="0" borderId="13" xfId="0" applyNumberFormat="1" applyFont="1" applyFill="1" applyBorder="1" applyAlignment="1" quotePrefix="1">
      <alignment horizontal="center" vertical="center"/>
    </xf>
    <xf numFmtId="49" fontId="60" fillId="0" borderId="12" xfId="0" applyNumberFormat="1" applyFont="1" applyFill="1" applyBorder="1" applyAlignment="1">
      <alignment horizontal="left" vertical="center" wrapText="1" indent="1"/>
    </xf>
    <xf numFmtId="49" fontId="60" fillId="0" borderId="12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Border="1" applyAlignment="1">
      <alignment vertical="center"/>
    </xf>
    <xf numFmtId="49" fontId="60" fillId="0" borderId="13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vertical="center"/>
    </xf>
    <xf numFmtId="49" fontId="62" fillId="0" borderId="0" xfId="0" applyNumberFormat="1" applyFont="1" applyAlignment="1">
      <alignment/>
    </xf>
    <xf numFmtId="49" fontId="58" fillId="0" borderId="0" xfId="0" applyNumberFormat="1" applyFont="1" applyFill="1" applyAlignment="1">
      <alignment horizontal="center" vertical="center"/>
    </xf>
    <xf numFmtId="174" fontId="59" fillId="0" borderId="12" xfId="0" applyNumberFormat="1" applyFont="1" applyFill="1" applyBorder="1" applyAlignment="1">
      <alignment horizontal="center" vertical="center" wrapText="1"/>
    </xf>
    <xf numFmtId="174" fontId="63" fillId="0" borderId="12" xfId="0" applyNumberFormat="1" applyFont="1" applyFill="1" applyBorder="1" applyAlignment="1">
      <alignment horizontal="center" vertical="center" wrapText="1"/>
    </xf>
    <xf numFmtId="174" fontId="64" fillId="0" borderId="12" xfId="0" applyNumberFormat="1" applyFont="1" applyFill="1" applyBorder="1" applyAlignment="1">
      <alignment horizontal="center" vertical="center" wrapText="1"/>
    </xf>
    <xf numFmtId="174" fontId="63" fillId="34" borderId="12" xfId="0" applyNumberFormat="1" applyFont="1" applyFill="1" applyBorder="1" applyAlignment="1">
      <alignment horizontal="center" vertical="center"/>
    </xf>
    <xf numFmtId="174" fontId="63" fillId="0" borderId="12" xfId="0" applyNumberFormat="1" applyFont="1" applyFill="1" applyBorder="1" applyAlignment="1">
      <alignment horizontal="center" vertical="center"/>
    </xf>
    <xf numFmtId="174" fontId="64" fillId="0" borderId="12" xfId="0" applyNumberFormat="1" applyFont="1" applyFill="1" applyBorder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2" fontId="65" fillId="0" borderId="0" xfId="0" applyNumberFormat="1" applyFont="1" applyFill="1" applyBorder="1" applyAlignment="1">
      <alignment vertical="center"/>
    </xf>
    <xf numFmtId="2" fontId="8" fillId="0" borderId="0" xfId="35" applyNumberFormat="1" applyFont="1" applyFill="1" applyBorder="1" applyAlignment="1">
      <alignment vertical="center" wrapText="1"/>
    </xf>
    <xf numFmtId="2" fontId="66" fillId="0" borderId="0" xfId="0" applyNumberFormat="1" applyFont="1" applyFill="1" applyBorder="1" applyAlignment="1">
      <alignment vertical="center"/>
    </xf>
    <xf numFmtId="2" fontId="58" fillId="0" borderId="0" xfId="0" applyNumberFormat="1" applyFont="1" applyFill="1" applyBorder="1" applyAlignment="1">
      <alignment horizontal="center" vertical="center"/>
    </xf>
    <xf numFmtId="2" fontId="67" fillId="0" borderId="0" xfId="35" applyNumberFormat="1" applyFont="1" applyFill="1" applyBorder="1" applyAlignment="1">
      <alignment horizontal="left" vertical="center" wrapText="1"/>
    </xf>
    <xf numFmtId="174" fontId="60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174" fontId="2" fillId="0" borderId="12" xfId="0" applyNumberFormat="1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left" vertical="center" wrapText="1" indent="2"/>
    </xf>
    <xf numFmtId="2" fontId="59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 horizontal="center" vertical="center"/>
    </xf>
    <xf numFmtId="174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 quotePrefix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5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Alignment="1">
      <alignment horizontal="righ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left_arm10_BordWW_900" xfId="35"/>
    <cellStyle name="rgt_arm14_Money_90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2"/>
  <sheetViews>
    <sheetView tabSelected="1" zoomScalePageLayoutView="0" workbookViewId="0" topLeftCell="A77">
      <selection activeCell="A106" sqref="A106:A107"/>
    </sheetView>
  </sheetViews>
  <sheetFormatPr defaultColWidth="9.140625" defaultRowHeight="12.75"/>
  <cols>
    <col min="1" max="1" width="6.7109375" style="12" customWidth="1"/>
    <col min="2" max="2" width="53.421875" style="12" customWidth="1"/>
    <col min="3" max="3" width="9.8515625" style="12" customWidth="1"/>
    <col min="4" max="4" width="12.140625" style="30" customWidth="1"/>
    <col min="5" max="5" width="12.140625" style="32" customWidth="1"/>
    <col min="6" max="6" width="10.7109375" style="12" customWidth="1"/>
    <col min="7" max="7" width="10.421875" style="57" customWidth="1"/>
    <col min="8" max="8" width="13.421875" style="57" customWidth="1"/>
    <col min="9" max="9" width="13.57421875" style="57" customWidth="1"/>
    <col min="10" max="10" width="12.00390625" style="57" customWidth="1"/>
    <col min="11" max="11" width="15.140625" style="57" customWidth="1"/>
    <col min="12" max="12" width="11.140625" style="57" customWidth="1"/>
    <col min="13" max="14" width="10.7109375" style="57" customWidth="1"/>
    <col min="15" max="15" width="14.00390625" style="57" customWidth="1"/>
    <col min="16" max="16" width="11.421875" style="57" customWidth="1"/>
    <col min="17" max="17" width="10.00390625" style="57" customWidth="1"/>
    <col min="18" max="18" width="10.140625" style="57" customWidth="1"/>
    <col min="19" max="19" width="13.57421875" style="57" customWidth="1"/>
    <col min="20" max="20" width="13.421875" style="57" customWidth="1"/>
    <col min="21" max="21" width="12.140625" style="57" customWidth="1"/>
    <col min="22" max="22" width="10.7109375" style="57" customWidth="1"/>
    <col min="23" max="23" width="10.421875" style="57" customWidth="1"/>
    <col min="24" max="24" width="12.8515625" style="57" customWidth="1"/>
    <col min="25" max="25" width="14.57421875" style="57" customWidth="1"/>
    <col min="26" max="26" width="16.140625" style="57" customWidth="1"/>
    <col min="27" max="27" width="14.140625" style="57" customWidth="1"/>
    <col min="28" max="28" width="11.00390625" style="57" customWidth="1"/>
    <col min="29" max="29" width="10.140625" style="57" customWidth="1"/>
    <col min="30" max="30" width="12.57421875" style="57" customWidth="1"/>
    <col min="31" max="31" width="10.421875" style="57" customWidth="1"/>
    <col min="32" max="32" width="14.00390625" style="57" customWidth="1"/>
    <col min="33" max="33" width="12.28125" style="57" customWidth="1"/>
    <col min="34" max="34" width="12.28125" style="57" bestFit="1" customWidth="1"/>
    <col min="35" max="35" width="10.421875" style="57" customWidth="1"/>
    <col min="36" max="36" width="11.140625" style="57" customWidth="1"/>
    <col min="37" max="37" width="12.28125" style="57" customWidth="1"/>
    <col min="38" max="38" width="13.00390625" style="12" customWidth="1"/>
    <col min="39" max="40" width="9.140625" style="12" customWidth="1"/>
    <col min="41" max="41" width="10.421875" style="12" bestFit="1" customWidth="1"/>
    <col min="42" max="16384" width="9.140625" style="12" customWidth="1"/>
  </cols>
  <sheetData>
    <row r="1" spans="2:6" ht="22.5" customHeight="1">
      <c r="B1" s="57"/>
      <c r="C1" s="57"/>
      <c r="D1" s="112" t="s">
        <v>154</v>
      </c>
      <c r="E1" s="113"/>
      <c r="F1" s="113"/>
    </row>
    <row r="2" spans="2:6" ht="54.75" customHeight="1">
      <c r="B2" s="86"/>
      <c r="C2" s="119" t="s">
        <v>155</v>
      </c>
      <c r="D2" s="119"/>
      <c r="E2" s="119"/>
      <c r="F2" s="119"/>
    </row>
    <row r="3" spans="2:6" ht="14.25">
      <c r="B3" s="102"/>
      <c r="C3" s="102"/>
      <c r="D3" s="102"/>
      <c r="E3" s="102"/>
      <c r="F3" s="102"/>
    </row>
    <row r="4" spans="1:37" s="9" customFormat="1" ht="17.25">
      <c r="A4" s="114" t="s">
        <v>5</v>
      </c>
      <c r="B4" s="114"/>
      <c r="C4" s="114"/>
      <c r="D4" s="114"/>
      <c r="E4" s="114"/>
      <c r="F4" s="114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1:6" ht="14.25" thickBot="1">
      <c r="A5" s="10"/>
      <c r="B5" s="10"/>
      <c r="C5" s="10"/>
      <c r="D5" s="31"/>
      <c r="F5" s="13" t="s">
        <v>6</v>
      </c>
    </row>
    <row r="6" spans="1:37" s="14" customFormat="1" ht="22.5" customHeight="1">
      <c r="A6" s="115" t="s">
        <v>7</v>
      </c>
      <c r="B6" s="117" t="s">
        <v>8</v>
      </c>
      <c r="C6" s="117" t="s">
        <v>9</v>
      </c>
      <c r="D6" s="98" t="s">
        <v>66</v>
      </c>
      <c r="E6" s="100" t="s">
        <v>92</v>
      </c>
      <c r="F6" s="101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s="14" customFormat="1" ht="35.25" customHeight="1">
      <c r="A7" s="116"/>
      <c r="B7" s="118"/>
      <c r="C7" s="118"/>
      <c r="D7" s="99"/>
      <c r="E7" s="7" t="s">
        <v>67</v>
      </c>
      <c r="F7" s="7" t="s">
        <v>68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s="15" customFormat="1" ht="14.25">
      <c r="A8" s="35" t="s">
        <v>1</v>
      </c>
      <c r="B8" s="7">
        <v>2</v>
      </c>
      <c r="C8" s="18">
        <v>3</v>
      </c>
      <c r="D8" s="44">
        <v>4</v>
      </c>
      <c r="E8" s="18">
        <v>5</v>
      </c>
      <c r="F8" s="7">
        <v>6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102" s="16" customFormat="1" ht="31.5">
      <c r="A9" s="46">
        <v>1000</v>
      </c>
      <c r="B9" s="45" t="s">
        <v>143</v>
      </c>
      <c r="C9" s="8"/>
      <c r="D9" s="34">
        <f>D11+D61+D76</f>
        <v>3286599.7</v>
      </c>
      <c r="E9" s="34">
        <f>E11+E61+E76</f>
        <v>3286599.7</v>
      </c>
      <c r="F9" s="3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9"/>
    </row>
    <row r="10" spans="1:102" s="11" customFormat="1" ht="14.25">
      <c r="A10" s="2"/>
      <c r="B10" s="50" t="s">
        <v>10</v>
      </c>
      <c r="C10" s="8"/>
      <c r="D10" s="34"/>
      <c r="E10" s="34"/>
      <c r="F10" s="51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1"/>
    </row>
    <row r="11" spans="1:102" s="11" customFormat="1" ht="16.5">
      <c r="A11" s="5">
        <v>1100</v>
      </c>
      <c r="B11" s="17" t="s">
        <v>11</v>
      </c>
      <c r="C11" s="18">
        <v>7100</v>
      </c>
      <c r="D11" s="34">
        <f>D14+D19+D22+D49+D55</f>
        <v>729800</v>
      </c>
      <c r="E11" s="34">
        <f>E14+E19+E22+E49+E55</f>
        <v>729800</v>
      </c>
      <c r="F11" s="36" t="s">
        <v>64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1"/>
    </row>
    <row r="12" spans="1:102" s="14" customFormat="1" ht="14.25">
      <c r="A12" s="2"/>
      <c r="B12" s="19" t="s">
        <v>144</v>
      </c>
      <c r="C12" s="1"/>
      <c r="D12" s="34"/>
      <c r="E12" s="34"/>
      <c r="F12" s="33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3"/>
    </row>
    <row r="13" spans="1:102" s="11" customFormat="1" ht="14.25">
      <c r="A13" s="2"/>
      <c r="B13" s="19" t="s">
        <v>12</v>
      </c>
      <c r="C13" s="1"/>
      <c r="D13" s="34"/>
      <c r="E13" s="34"/>
      <c r="F13" s="33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1"/>
    </row>
    <row r="14" spans="1:102" s="14" customFormat="1" ht="14.25">
      <c r="A14" s="5">
        <v>1110</v>
      </c>
      <c r="B14" s="20" t="s">
        <v>13</v>
      </c>
      <c r="C14" s="18">
        <v>7131</v>
      </c>
      <c r="D14" s="34">
        <f>D16+D17+D18</f>
        <v>291500</v>
      </c>
      <c r="E14" s="34">
        <f>E16+E17+E18</f>
        <v>291500</v>
      </c>
      <c r="F14" s="36" t="s">
        <v>64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3"/>
    </row>
    <row r="15" spans="1:102" s="11" customFormat="1" ht="14.25">
      <c r="A15" s="2"/>
      <c r="B15" s="19" t="s">
        <v>12</v>
      </c>
      <c r="C15" s="1"/>
      <c r="D15" s="34"/>
      <c r="E15" s="34"/>
      <c r="F15" s="3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1"/>
    </row>
    <row r="16" spans="1:102" ht="27">
      <c r="A16" s="3" t="s">
        <v>70</v>
      </c>
      <c r="B16" s="21" t="s">
        <v>14</v>
      </c>
      <c r="C16" s="1"/>
      <c r="D16" s="37">
        <v>6000</v>
      </c>
      <c r="E16" s="37">
        <v>6000</v>
      </c>
      <c r="F16" s="33" t="s">
        <v>64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102" ht="30" customHeight="1">
      <c r="A17" s="3" t="s">
        <v>71</v>
      </c>
      <c r="B17" s="21" t="s">
        <v>15</v>
      </c>
      <c r="C17" s="1"/>
      <c r="D17" s="37">
        <v>25500</v>
      </c>
      <c r="E17" s="37">
        <v>25500</v>
      </c>
      <c r="F17" s="33" t="s">
        <v>64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</row>
    <row r="18" spans="1:102" ht="30" customHeight="1">
      <c r="A18" s="3" t="s">
        <v>147</v>
      </c>
      <c r="B18" s="21" t="s">
        <v>148</v>
      </c>
      <c r="C18" s="1"/>
      <c r="D18" s="37">
        <v>260000</v>
      </c>
      <c r="E18" s="93">
        <v>260000</v>
      </c>
      <c r="F18" s="3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</row>
    <row r="19" spans="1:102" s="14" customFormat="1" ht="21" customHeight="1">
      <c r="A19" s="5">
        <v>1120</v>
      </c>
      <c r="B19" s="20" t="s">
        <v>17</v>
      </c>
      <c r="C19" s="18">
        <v>7136</v>
      </c>
      <c r="D19" s="34">
        <v>420000</v>
      </c>
      <c r="E19" s="34">
        <v>420000</v>
      </c>
      <c r="F19" s="36" t="s">
        <v>64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3"/>
    </row>
    <row r="20" spans="1:102" s="11" customFormat="1" ht="13.5">
      <c r="A20" s="2"/>
      <c r="B20" s="19" t="s">
        <v>12</v>
      </c>
      <c r="C20" s="1"/>
      <c r="D20" s="51"/>
      <c r="E20" s="51"/>
      <c r="F20" s="33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1"/>
    </row>
    <row r="21" spans="1:102" ht="19.5" customHeight="1">
      <c r="A21" s="3" t="s">
        <v>72</v>
      </c>
      <c r="B21" s="21" t="s">
        <v>18</v>
      </c>
      <c r="C21" s="1"/>
      <c r="D21" s="36">
        <v>420000</v>
      </c>
      <c r="E21" s="36">
        <v>420000</v>
      </c>
      <c r="F21" s="33" t="s">
        <v>64</v>
      </c>
      <c r="G21" s="70"/>
      <c r="H21" s="70"/>
      <c r="I21" s="70"/>
      <c r="J21" s="66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5"/>
    </row>
    <row r="22" spans="1:102" s="14" customFormat="1" ht="33.75" customHeight="1">
      <c r="A22" s="5">
        <v>1130</v>
      </c>
      <c r="B22" s="20" t="s">
        <v>19</v>
      </c>
      <c r="C22" s="18">
        <v>7145</v>
      </c>
      <c r="D22" s="37">
        <v>18300</v>
      </c>
      <c r="E22" s="37">
        <v>18300</v>
      </c>
      <c r="F22" s="36" t="s">
        <v>64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3"/>
    </row>
    <row r="23" spans="1:102" s="11" customFormat="1" ht="13.5">
      <c r="A23" s="2"/>
      <c r="B23" s="19" t="s">
        <v>12</v>
      </c>
      <c r="C23" s="1"/>
      <c r="D23" s="51"/>
      <c r="E23" s="51"/>
      <c r="F23" s="33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1"/>
    </row>
    <row r="24" spans="1:102" ht="23.25" customHeight="1">
      <c r="A24" s="106" t="s">
        <v>73</v>
      </c>
      <c r="B24" s="104" t="s">
        <v>130</v>
      </c>
      <c r="C24" s="107" t="s">
        <v>16</v>
      </c>
      <c r="D24" s="108">
        <f>D27+D31+D32+D33+D34+D35+D36+D38+D42+D43+D44+D45</f>
        <v>18300</v>
      </c>
      <c r="E24" s="108">
        <f>E27+E31+E32+E33+E34+E35+E36+E38+E40+E42+E43+E44+E45</f>
        <v>18300</v>
      </c>
      <c r="F24" s="103" t="s">
        <v>64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111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</row>
    <row r="25" spans="1:102" s="11" customFormat="1" ht="45" customHeight="1">
      <c r="A25" s="106"/>
      <c r="B25" s="105"/>
      <c r="C25" s="107"/>
      <c r="D25" s="108"/>
      <c r="E25" s="108"/>
      <c r="F25" s="103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111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1"/>
    </row>
    <row r="26" spans="1:102" s="11" customFormat="1" ht="13.5">
      <c r="A26" s="3"/>
      <c r="B26" s="21" t="s">
        <v>12</v>
      </c>
      <c r="C26" s="1"/>
      <c r="D26" s="51"/>
      <c r="E26" s="33"/>
      <c r="F26" s="33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1"/>
    </row>
    <row r="27" spans="1:102" s="11" customFormat="1" ht="62.25" customHeight="1">
      <c r="A27" s="3" t="s">
        <v>129</v>
      </c>
      <c r="B27" s="22" t="s">
        <v>114</v>
      </c>
      <c r="C27" s="1"/>
      <c r="D27" s="36">
        <v>2500</v>
      </c>
      <c r="E27" s="36">
        <f>E29+E30</f>
        <v>2500</v>
      </c>
      <c r="F27" s="33" t="s">
        <v>64</v>
      </c>
      <c r="G27" s="60"/>
      <c r="H27" s="88"/>
      <c r="I27" s="88"/>
      <c r="J27" s="88"/>
      <c r="K27" s="88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1"/>
    </row>
    <row r="28" spans="1:102" s="11" customFormat="1" ht="14.25">
      <c r="A28" s="23"/>
      <c r="B28" s="22" t="s">
        <v>93</v>
      </c>
      <c r="C28" s="1"/>
      <c r="D28" s="36"/>
      <c r="E28" s="36"/>
      <c r="F28" s="33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1"/>
    </row>
    <row r="29" spans="1:102" s="11" customFormat="1" ht="15.75" customHeight="1">
      <c r="A29" s="3"/>
      <c r="B29" s="24" t="s">
        <v>20</v>
      </c>
      <c r="C29" s="1"/>
      <c r="D29" s="36">
        <f>E29</f>
        <v>2000</v>
      </c>
      <c r="E29" s="36">
        <v>2000</v>
      </c>
      <c r="F29" s="33" t="s">
        <v>64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1"/>
    </row>
    <row r="30" spans="1:102" s="11" customFormat="1" ht="17.25" customHeight="1">
      <c r="A30" s="3"/>
      <c r="B30" s="24" t="s">
        <v>21</v>
      </c>
      <c r="C30" s="1"/>
      <c r="D30" s="36">
        <f>E30</f>
        <v>500</v>
      </c>
      <c r="E30" s="36">
        <v>500</v>
      </c>
      <c r="F30" s="33" t="s">
        <v>64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1"/>
    </row>
    <row r="31" spans="1:102" s="11" customFormat="1" ht="103.5" customHeight="1">
      <c r="A31" s="3" t="s">
        <v>131</v>
      </c>
      <c r="B31" s="27" t="s">
        <v>95</v>
      </c>
      <c r="C31" s="1"/>
      <c r="D31" s="36">
        <f>E31</f>
        <v>150</v>
      </c>
      <c r="E31" s="36">
        <v>150</v>
      </c>
      <c r="F31" s="33" t="s">
        <v>64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1"/>
    </row>
    <row r="32" spans="1:102" s="11" customFormat="1" ht="48.75" customHeight="1">
      <c r="A32" s="2" t="s">
        <v>132</v>
      </c>
      <c r="B32" s="22" t="s">
        <v>22</v>
      </c>
      <c r="C32" s="1"/>
      <c r="D32" s="36">
        <f>E32</f>
        <v>80</v>
      </c>
      <c r="E32" s="36">
        <v>80</v>
      </c>
      <c r="F32" s="33" t="s">
        <v>64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1"/>
    </row>
    <row r="33" spans="1:102" s="11" customFormat="1" ht="53.25" customHeight="1">
      <c r="A33" s="3" t="s">
        <v>133</v>
      </c>
      <c r="B33" s="22" t="s">
        <v>108</v>
      </c>
      <c r="C33" s="1"/>
      <c r="D33" s="36">
        <v>9120</v>
      </c>
      <c r="E33" s="36">
        <v>9120</v>
      </c>
      <c r="F33" s="33" t="s">
        <v>64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1"/>
    </row>
    <row r="34" spans="1:102" s="11" customFormat="1" ht="72.75" customHeight="1">
      <c r="A34" s="3" t="s">
        <v>134</v>
      </c>
      <c r="B34" s="22" t="s">
        <v>109</v>
      </c>
      <c r="C34" s="1"/>
      <c r="D34" s="36">
        <v>500</v>
      </c>
      <c r="E34" s="36">
        <v>500</v>
      </c>
      <c r="F34" s="33" t="s">
        <v>64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1"/>
    </row>
    <row r="35" spans="1:102" s="11" customFormat="1" ht="83.25" customHeight="1">
      <c r="A35" s="3" t="s">
        <v>135</v>
      </c>
      <c r="B35" s="43" t="s">
        <v>105</v>
      </c>
      <c r="C35" s="1"/>
      <c r="D35" s="36">
        <v>2900</v>
      </c>
      <c r="E35" s="36">
        <v>2900</v>
      </c>
      <c r="F35" s="33" t="s">
        <v>64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1"/>
    </row>
    <row r="36" spans="1:102" s="11" customFormat="1" ht="82.5" customHeight="1">
      <c r="A36" s="3" t="s">
        <v>136</v>
      </c>
      <c r="B36" s="22" t="s">
        <v>110</v>
      </c>
      <c r="C36" s="1"/>
      <c r="D36" s="36">
        <v>150</v>
      </c>
      <c r="E36" s="36">
        <v>150</v>
      </c>
      <c r="F36" s="33" t="s">
        <v>64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1"/>
    </row>
    <row r="37" spans="1:102" s="11" customFormat="1" ht="82.5" customHeight="1">
      <c r="A37" s="3" t="s">
        <v>152</v>
      </c>
      <c r="B37" s="22" t="s">
        <v>110</v>
      </c>
      <c r="C37" s="1"/>
      <c r="D37" s="36"/>
      <c r="E37" s="36"/>
      <c r="F37" s="33" t="s">
        <v>64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1"/>
    </row>
    <row r="38" spans="1:102" s="11" customFormat="1" ht="121.5" customHeight="1">
      <c r="A38" s="3" t="s">
        <v>137</v>
      </c>
      <c r="B38" s="96" t="s">
        <v>112</v>
      </c>
      <c r="C38" s="1"/>
      <c r="D38" s="36">
        <v>850</v>
      </c>
      <c r="E38" s="36">
        <v>850</v>
      </c>
      <c r="F38" s="33" t="s">
        <v>64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1"/>
    </row>
    <row r="39" spans="1:102" s="11" customFormat="1" ht="37.5" customHeight="1" hidden="1">
      <c r="A39" s="3" t="s">
        <v>138</v>
      </c>
      <c r="B39" s="22" t="s">
        <v>112</v>
      </c>
      <c r="C39" s="1"/>
      <c r="D39" s="36">
        <f>E39</f>
        <v>0</v>
      </c>
      <c r="E39" s="36">
        <v>0</v>
      </c>
      <c r="F39" s="33" t="s">
        <v>64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1"/>
    </row>
    <row r="40" spans="1:102" s="14" customFormat="1" ht="63" customHeight="1">
      <c r="A40" s="3" t="s">
        <v>139</v>
      </c>
      <c r="B40" s="22" t="s">
        <v>23</v>
      </c>
      <c r="C40" s="1"/>
      <c r="D40" s="36">
        <f>E40</f>
        <v>0</v>
      </c>
      <c r="E40" s="36">
        <v>0</v>
      </c>
      <c r="F40" s="33" t="s">
        <v>63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0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3"/>
    </row>
    <row r="41" spans="1:102" s="11" customFormat="1" ht="58.5" customHeight="1">
      <c r="A41" s="3" t="s">
        <v>140</v>
      </c>
      <c r="B41" s="43" t="s">
        <v>107</v>
      </c>
      <c r="C41" s="1"/>
      <c r="D41" s="36">
        <f>E41</f>
        <v>0</v>
      </c>
      <c r="E41" s="36">
        <v>0</v>
      </c>
      <c r="F41" s="33" t="s">
        <v>64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1"/>
    </row>
    <row r="42" spans="1:102" s="11" customFormat="1" ht="84.75" customHeight="1">
      <c r="A42" s="3" t="s">
        <v>124</v>
      </c>
      <c r="B42" s="43" t="s">
        <v>106</v>
      </c>
      <c r="C42" s="1"/>
      <c r="D42" s="36">
        <v>800</v>
      </c>
      <c r="E42" s="36">
        <v>800</v>
      </c>
      <c r="F42" s="33" t="s">
        <v>63</v>
      </c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1"/>
    </row>
    <row r="43" spans="1:102" s="11" customFormat="1" ht="44.25" customHeight="1">
      <c r="A43" s="3" t="s">
        <v>125</v>
      </c>
      <c r="B43" s="22" t="s">
        <v>111</v>
      </c>
      <c r="C43" s="1"/>
      <c r="D43" s="36">
        <v>550</v>
      </c>
      <c r="E43" s="36">
        <v>550</v>
      </c>
      <c r="F43" s="33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1"/>
    </row>
    <row r="44" spans="1:102" s="11" customFormat="1" ht="102.75" customHeight="1">
      <c r="A44" s="3" t="s">
        <v>126</v>
      </c>
      <c r="B44" s="96" t="s">
        <v>113</v>
      </c>
      <c r="C44" s="1"/>
      <c r="D44" s="36">
        <v>200</v>
      </c>
      <c r="E44" s="36">
        <v>200</v>
      </c>
      <c r="F44" s="33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1"/>
    </row>
    <row r="45" spans="1:102" s="11" customFormat="1" ht="60.75" customHeight="1">
      <c r="A45" s="3" t="s">
        <v>127</v>
      </c>
      <c r="B45" s="22" t="s">
        <v>151</v>
      </c>
      <c r="C45" s="1"/>
      <c r="D45" s="36">
        <f>E45</f>
        <v>500</v>
      </c>
      <c r="E45" s="36">
        <v>500</v>
      </c>
      <c r="F45" s="33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1"/>
    </row>
    <row r="46" spans="1:102" s="11" customFormat="1" ht="42" customHeight="1">
      <c r="A46" s="3" t="s">
        <v>128</v>
      </c>
      <c r="B46" s="43" t="s">
        <v>120</v>
      </c>
      <c r="C46" s="1"/>
      <c r="D46" s="36">
        <f>E46</f>
        <v>0</v>
      </c>
      <c r="E46" s="36">
        <v>0</v>
      </c>
      <c r="F46" s="33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1"/>
    </row>
    <row r="47" spans="1:102" s="11" customFormat="1" ht="40.5" customHeight="1">
      <c r="A47" s="3" t="s">
        <v>141</v>
      </c>
      <c r="B47" s="43" t="s">
        <v>121</v>
      </c>
      <c r="C47" s="1"/>
      <c r="D47" s="36">
        <v>0</v>
      </c>
      <c r="E47" s="36">
        <v>0</v>
      </c>
      <c r="F47" s="33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1"/>
    </row>
    <row r="48" spans="1:102" s="11" customFormat="1" ht="38.25" customHeight="1">
      <c r="A48" s="3" t="s">
        <v>142</v>
      </c>
      <c r="B48" s="43" t="s">
        <v>122</v>
      </c>
      <c r="C48" s="1"/>
      <c r="D48" s="36">
        <v>0</v>
      </c>
      <c r="E48" s="36">
        <v>0</v>
      </c>
      <c r="F48" s="33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1"/>
    </row>
    <row r="49" spans="1:102" ht="43.5" customHeight="1">
      <c r="A49" s="5" t="s">
        <v>74</v>
      </c>
      <c r="B49" s="20" t="s">
        <v>24</v>
      </c>
      <c r="C49" s="18">
        <v>7146</v>
      </c>
      <c r="D49" s="37">
        <f>D51</f>
        <v>0</v>
      </c>
      <c r="E49" s="37">
        <f>E51</f>
        <v>0</v>
      </c>
      <c r="F49" s="36" t="s">
        <v>64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0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5"/>
    </row>
    <row r="50" spans="1:102" s="11" customFormat="1" ht="14.25">
      <c r="A50" s="2"/>
      <c r="B50" s="20"/>
      <c r="C50" s="1"/>
      <c r="D50" s="51"/>
      <c r="E50" s="51"/>
      <c r="F50" s="33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1"/>
    </row>
    <row r="51" spans="1:102" s="11" customFormat="1" ht="24.75" customHeight="1">
      <c r="A51" s="3" t="s">
        <v>123</v>
      </c>
      <c r="B51" s="19" t="s">
        <v>12</v>
      </c>
      <c r="C51" s="1"/>
      <c r="D51" s="36">
        <f>D53+D54</f>
        <v>0</v>
      </c>
      <c r="E51" s="36">
        <f>E53+E54</f>
        <v>0</v>
      </c>
      <c r="F51" s="33" t="s">
        <v>64</v>
      </c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1"/>
    </row>
    <row r="52" spans="1:102" s="14" customFormat="1" ht="21" customHeight="1">
      <c r="A52" s="3"/>
      <c r="B52" s="21" t="s">
        <v>25</v>
      </c>
      <c r="C52" s="1"/>
      <c r="D52" s="51"/>
      <c r="E52" s="33"/>
      <c r="F52" s="33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0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3"/>
    </row>
    <row r="53" spans="1:102" s="11" customFormat="1" ht="99" customHeight="1">
      <c r="A53" s="3" t="s">
        <v>75</v>
      </c>
      <c r="B53" s="21" t="s">
        <v>12</v>
      </c>
      <c r="C53" s="1"/>
      <c r="D53" s="36">
        <f>E53</f>
        <v>0</v>
      </c>
      <c r="E53" s="36">
        <v>0</v>
      </c>
      <c r="F53" s="33" t="s">
        <v>64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1"/>
    </row>
    <row r="54" spans="1:102" ht="90.75" customHeight="1">
      <c r="A54" s="3" t="s">
        <v>76</v>
      </c>
      <c r="B54" s="22" t="s">
        <v>26</v>
      </c>
      <c r="C54" s="1"/>
      <c r="D54" s="36">
        <f>E54</f>
        <v>0</v>
      </c>
      <c r="E54" s="36">
        <v>0</v>
      </c>
      <c r="F54" s="33" t="s">
        <v>64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0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5"/>
    </row>
    <row r="55" spans="1:102" s="11" customFormat="1" ht="20.25" customHeight="1">
      <c r="A55" s="5">
        <v>1160</v>
      </c>
      <c r="B55" s="28" t="s">
        <v>27</v>
      </c>
      <c r="C55" s="18">
        <v>7161</v>
      </c>
      <c r="D55" s="37" t="s">
        <v>0</v>
      </c>
      <c r="E55" s="37" t="s">
        <v>0</v>
      </c>
      <c r="F55" s="36" t="s">
        <v>64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1"/>
    </row>
    <row r="56" spans="1:102" s="11" customFormat="1" ht="42" customHeight="1">
      <c r="A56" s="3" t="s">
        <v>77</v>
      </c>
      <c r="B56" s="20" t="s">
        <v>28</v>
      </c>
      <c r="C56" s="1"/>
      <c r="D56" s="33" t="s">
        <v>0</v>
      </c>
      <c r="E56" s="33" t="s">
        <v>0</v>
      </c>
      <c r="F56" s="33" t="s">
        <v>64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1"/>
    </row>
    <row r="57" spans="1:102" s="14" customFormat="1" ht="15.75" customHeight="1">
      <c r="A57" s="3"/>
      <c r="B57" s="21" t="s">
        <v>29</v>
      </c>
      <c r="C57" s="1"/>
      <c r="D57" s="51"/>
      <c r="E57" s="33"/>
      <c r="F57" s="33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0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3"/>
    </row>
    <row r="58" spans="1:102" s="11" customFormat="1" ht="20.25" customHeight="1">
      <c r="A58" s="4" t="s">
        <v>78</v>
      </c>
      <c r="B58" s="21" t="s">
        <v>30</v>
      </c>
      <c r="C58" s="1"/>
      <c r="D58" s="33" t="s">
        <v>0</v>
      </c>
      <c r="E58" s="33" t="s">
        <v>0</v>
      </c>
      <c r="F58" s="33" t="s">
        <v>64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1"/>
    </row>
    <row r="59" spans="1:102" s="14" customFormat="1" ht="20.25" customHeight="1">
      <c r="A59" s="4"/>
      <c r="B59" s="22" t="s">
        <v>31</v>
      </c>
      <c r="C59" s="1"/>
      <c r="D59" s="33"/>
      <c r="E59" s="33"/>
      <c r="F59" s="33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0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3"/>
    </row>
    <row r="60" spans="1:102" s="14" customFormat="1" ht="14.25">
      <c r="A60" s="4" t="s">
        <v>79</v>
      </c>
      <c r="B60" s="22" t="s">
        <v>32</v>
      </c>
      <c r="C60" s="1"/>
      <c r="D60" s="33" t="s">
        <v>0</v>
      </c>
      <c r="E60" s="33" t="s">
        <v>0</v>
      </c>
      <c r="F60" s="33" t="s">
        <v>64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0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3"/>
    </row>
    <row r="61" spans="1:102" s="14" customFormat="1" ht="16.5">
      <c r="A61" s="5">
        <v>1200</v>
      </c>
      <c r="B61" s="17" t="s">
        <v>33</v>
      </c>
      <c r="C61" s="18">
        <v>7300</v>
      </c>
      <c r="D61" s="34">
        <f>E61+F61</f>
        <v>2344299.7</v>
      </c>
      <c r="E61" s="34">
        <v>2344299.7</v>
      </c>
      <c r="F61" s="36">
        <v>0</v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0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3"/>
    </row>
    <row r="62" spans="1:102" ht="27">
      <c r="A62" s="2"/>
      <c r="B62" s="19" t="s">
        <v>34</v>
      </c>
      <c r="C62" s="1"/>
      <c r="D62" s="51"/>
      <c r="E62" s="51"/>
      <c r="F62" s="33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60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5"/>
    </row>
    <row r="63" spans="1:102" ht="37.5" customHeight="1">
      <c r="A63" s="2"/>
      <c r="B63" s="19" t="s">
        <v>12</v>
      </c>
      <c r="C63" s="1"/>
      <c r="D63" s="51"/>
      <c r="E63" s="51"/>
      <c r="F63" s="33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60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5"/>
    </row>
    <row r="64" spans="1:102" ht="21.75" customHeight="1">
      <c r="A64" s="5">
        <v>1250</v>
      </c>
      <c r="B64" s="20" t="s">
        <v>35</v>
      </c>
      <c r="C64" s="18">
        <v>7331</v>
      </c>
      <c r="D64" s="37">
        <v>2344299.7</v>
      </c>
      <c r="E64" s="37">
        <v>2344299.7</v>
      </c>
      <c r="F64" s="36" t="s">
        <v>64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60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5"/>
    </row>
    <row r="65" spans="1:102" ht="14.25">
      <c r="A65" s="2"/>
      <c r="B65" s="19" t="s">
        <v>36</v>
      </c>
      <c r="C65" s="1"/>
      <c r="D65" s="37"/>
      <c r="E65" s="37"/>
      <c r="F65" s="33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60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5"/>
    </row>
    <row r="66" spans="1:102" ht="14.25">
      <c r="A66" s="2"/>
      <c r="B66" s="19" t="s">
        <v>93</v>
      </c>
      <c r="C66" s="1"/>
      <c r="D66" s="37"/>
      <c r="E66" s="37"/>
      <c r="F66" s="33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60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5"/>
    </row>
    <row r="67" spans="1:102" ht="33.75" customHeight="1">
      <c r="A67" s="3" t="s">
        <v>80</v>
      </c>
      <c r="B67" s="21" t="s">
        <v>37</v>
      </c>
      <c r="C67" s="1"/>
      <c r="D67" s="47">
        <v>2344299.7</v>
      </c>
      <c r="E67" s="94">
        <v>2344299.7</v>
      </c>
      <c r="F67" s="33" t="s">
        <v>64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60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5"/>
    </row>
    <row r="68" spans="1:102" s="14" customFormat="1" ht="27">
      <c r="A68" s="3" t="s">
        <v>81</v>
      </c>
      <c r="B68" s="21" t="s">
        <v>38</v>
      </c>
      <c r="C68" s="8"/>
      <c r="D68" s="36" t="str">
        <f>E68</f>
        <v>0</v>
      </c>
      <c r="E68" s="36" t="str">
        <f>E70</f>
        <v>0</v>
      </c>
      <c r="F68" s="33" t="s">
        <v>64</v>
      </c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0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3"/>
    </row>
    <row r="69" spans="1:102" s="11" customFormat="1" ht="63.75" customHeight="1">
      <c r="A69" s="3"/>
      <c r="B69" s="22" t="s">
        <v>12</v>
      </c>
      <c r="C69" s="8"/>
      <c r="D69" s="36"/>
      <c r="E69" s="36"/>
      <c r="F69" s="33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1"/>
    </row>
    <row r="70" spans="1:102" ht="40.5" customHeight="1" hidden="1">
      <c r="A70" s="3" t="s">
        <v>82</v>
      </c>
      <c r="B70" s="24" t="s">
        <v>39</v>
      </c>
      <c r="C70" s="1"/>
      <c r="D70" s="36" t="str">
        <f>E70</f>
        <v>0</v>
      </c>
      <c r="E70" s="36" t="s">
        <v>0</v>
      </c>
      <c r="F70" s="33" t="s">
        <v>64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60">
        <f>SUM(G70:AK70)</f>
        <v>0</v>
      </c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5"/>
    </row>
    <row r="71" spans="1:102" ht="48" customHeight="1">
      <c r="A71" s="3" t="s">
        <v>83</v>
      </c>
      <c r="B71" s="24" t="s">
        <v>40</v>
      </c>
      <c r="C71" s="1"/>
      <c r="D71" s="36"/>
      <c r="E71" s="36"/>
      <c r="F71" s="33" t="s">
        <v>64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60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5"/>
    </row>
    <row r="72" spans="1:102" s="14" customFormat="1" ht="48.75" customHeight="1">
      <c r="A72" s="3" t="s">
        <v>84</v>
      </c>
      <c r="B72" s="21" t="s">
        <v>41</v>
      </c>
      <c r="C72" s="8"/>
      <c r="D72" s="47">
        <f>E72</f>
        <v>0</v>
      </c>
      <c r="E72" s="47">
        <v>0</v>
      </c>
      <c r="F72" s="33" t="s">
        <v>64</v>
      </c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0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3"/>
    </row>
    <row r="73" spans="1:102" ht="42.75">
      <c r="A73" s="5">
        <v>1260</v>
      </c>
      <c r="B73" s="20" t="s">
        <v>146</v>
      </c>
      <c r="C73" s="18">
        <v>7332</v>
      </c>
      <c r="D73" s="37">
        <v>0</v>
      </c>
      <c r="E73" s="36" t="s">
        <v>64</v>
      </c>
      <c r="F73" s="36">
        <v>0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60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5"/>
    </row>
    <row r="74" spans="1:102" s="14" customFormat="1" ht="48.75" customHeight="1">
      <c r="A74" s="2"/>
      <c r="B74" s="19" t="s">
        <v>12</v>
      </c>
      <c r="C74" s="1"/>
      <c r="D74" s="51"/>
      <c r="E74" s="33"/>
      <c r="F74" s="33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0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3"/>
    </row>
    <row r="75" spans="1:102" s="11" customFormat="1" ht="35.25" customHeight="1">
      <c r="A75" s="3" t="s">
        <v>85</v>
      </c>
      <c r="B75" s="21" t="s">
        <v>42</v>
      </c>
      <c r="C75" s="8"/>
      <c r="D75" s="52">
        <v>0</v>
      </c>
      <c r="E75" s="53" t="s">
        <v>64</v>
      </c>
      <c r="F75" s="52">
        <v>0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1"/>
    </row>
    <row r="76" spans="1:102" ht="30" customHeight="1">
      <c r="A76" s="5">
        <v>1300</v>
      </c>
      <c r="B76" s="20" t="s">
        <v>43</v>
      </c>
      <c r="C76" s="18">
        <v>7400</v>
      </c>
      <c r="D76" s="81">
        <f>D79+D85+D90+D101+D104+D107+D110</f>
        <v>212500</v>
      </c>
      <c r="E76" s="81">
        <f>E79+E85+E90+E101+E104+E107+E110</f>
        <v>212500</v>
      </c>
      <c r="F76" s="36">
        <v>0</v>
      </c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60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5"/>
    </row>
    <row r="77" spans="1:102" ht="26.25" customHeight="1">
      <c r="A77" s="2"/>
      <c r="B77" s="19" t="s">
        <v>44</v>
      </c>
      <c r="C77" s="1"/>
      <c r="D77" s="82"/>
      <c r="E77" s="82"/>
      <c r="F77" s="33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60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5"/>
    </row>
    <row r="78" spans="1:102" s="11" customFormat="1" ht="21" customHeight="1">
      <c r="A78" s="2"/>
      <c r="B78" s="19" t="s">
        <v>12</v>
      </c>
      <c r="C78" s="1"/>
      <c r="D78" s="82"/>
      <c r="E78" s="82"/>
      <c r="F78" s="33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1"/>
    </row>
    <row r="79" spans="1:102" s="14" customFormat="1" ht="16.5" customHeight="1">
      <c r="A79" s="5">
        <v>1330</v>
      </c>
      <c r="B79" s="20" t="s">
        <v>45</v>
      </c>
      <c r="C79" s="18">
        <v>7415</v>
      </c>
      <c r="D79" s="81">
        <f>D82+D83+D84</f>
        <v>52500</v>
      </c>
      <c r="E79" s="81">
        <f>E82+E83+E84</f>
        <v>52500</v>
      </c>
      <c r="F79" s="36" t="s">
        <v>64</v>
      </c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0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3"/>
    </row>
    <row r="80" spans="1:102" ht="18" customHeight="1">
      <c r="A80" s="2"/>
      <c r="B80" s="19" t="s">
        <v>46</v>
      </c>
      <c r="C80" s="1"/>
      <c r="D80" s="81"/>
      <c r="E80" s="81"/>
      <c r="F80" s="33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60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5"/>
    </row>
    <row r="81" spans="1:102" s="14" customFormat="1" ht="32.25" customHeight="1">
      <c r="A81" s="2"/>
      <c r="B81" s="19" t="s">
        <v>12</v>
      </c>
      <c r="C81" s="1"/>
      <c r="D81" s="81"/>
      <c r="E81" s="81"/>
      <c r="F81" s="33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0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3"/>
    </row>
    <row r="82" spans="1:102" s="54" customFormat="1" ht="61.5" customHeight="1">
      <c r="A82" s="3" t="s">
        <v>86</v>
      </c>
      <c r="B82" s="21" t="s">
        <v>47</v>
      </c>
      <c r="C82" s="8"/>
      <c r="D82" s="83">
        <f>E82</f>
        <v>40000</v>
      </c>
      <c r="E82" s="83">
        <v>40000</v>
      </c>
      <c r="F82" s="33" t="s">
        <v>64</v>
      </c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77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7"/>
    </row>
    <row r="83" spans="1:102" s="55" customFormat="1" ht="24" customHeight="1">
      <c r="A83" s="72" t="s">
        <v>87</v>
      </c>
      <c r="B83" s="73" t="s">
        <v>48</v>
      </c>
      <c r="C83" s="74"/>
      <c r="D83" s="83">
        <f>E83</f>
        <v>0</v>
      </c>
      <c r="E83" s="83">
        <v>0</v>
      </c>
      <c r="F83" s="92" t="s">
        <v>64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9"/>
    </row>
    <row r="84" spans="1:102" ht="39.75" customHeight="1">
      <c r="A84" s="76" t="s">
        <v>65</v>
      </c>
      <c r="B84" s="73" t="s">
        <v>49</v>
      </c>
      <c r="C84" s="74"/>
      <c r="D84" s="84">
        <f>E84</f>
        <v>12500</v>
      </c>
      <c r="E84" s="84">
        <v>12500</v>
      </c>
      <c r="F84" s="92" t="s">
        <v>64</v>
      </c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89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5"/>
    </row>
    <row r="85" spans="1:102" s="14" customFormat="1" ht="28.5" customHeight="1">
      <c r="A85" s="5">
        <v>1340</v>
      </c>
      <c r="B85" s="20" t="s">
        <v>50</v>
      </c>
      <c r="C85" s="18">
        <v>7421</v>
      </c>
      <c r="D85" s="84">
        <f>D88+D89</f>
        <v>25000</v>
      </c>
      <c r="E85" s="84">
        <f>E88+E89</f>
        <v>25000</v>
      </c>
      <c r="F85" s="36" t="s">
        <v>64</v>
      </c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0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3"/>
    </row>
    <row r="86" spans="1:102" s="14" customFormat="1" ht="14.25">
      <c r="A86" s="2"/>
      <c r="B86" s="19" t="s">
        <v>51</v>
      </c>
      <c r="C86" s="1"/>
      <c r="D86" s="80"/>
      <c r="E86" s="80"/>
      <c r="F86" s="33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0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3"/>
    </row>
    <row r="87" spans="1:102" ht="60.75" customHeight="1">
      <c r="A87" s="2"/>
      <c r="B87" s="19" t="s">
        <v>12</v>
      </c>
      <c r="C87" s="1"/>
      <c r="D87" s="80"/>
      <c r="E87" s="80"/>
      <c r="F87" s="33"/>
      <c r="G87" s="70"/>
      <c r="H87" s="70"/>
      <c r="I87" s="70"/>
      <c r="J87" s="70"/>
      <c r="K87" s="9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60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5"/>
    </row>
    <row r="88" spans="1:102" ht="60.75" customHeight="1">
      <c r="A88" s="3" t="s">
        <v>2</v>
      </c>
      <c r="B88" s="21" t="s">
        <v>52</v>
      </c>
      <c r="C88" s="1"/>
      <c r="D88" s="84">
        <f>E88</f>
        <v>0</v>
      </c>
      <c r="E88" s="84">
        <v>0</v>
      </c>
      <c r="F88" s="33" t="s">
        <v>64</v>
      </c>
      <c r="G88" s="70"/>
      <c r="H88" s="70"/>
      <c r="I88" s="70"/>
      <c r="J88" s="70"/>
      <c r="K88" s="9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89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5"/>
    </row>
    <row r="89" spans="1:102" s="14" customFormat="1" ht="19.5" customHeight="1">
      <c r="A89" s="3" t="s">
        <v>150</v>
      </c>
      <c r="B89" s="21" t="s">
        <v>149</v>
      </c>
      <c r="C89" s="1"/>
      <c r="D89" s="84">
        <v>25000</v>
      </c>
      <c r="E89" s="84">
        <v>25000</v>
      </c>
      <c r="F89" s="33" t="s">
        <v>64</v>
      </c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0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3"/>
    </row>
    <row r="90" spans="1:102" s="14" customFormat="1" ht="14.25">
      <c r="A90" s="5">
        <v>1350</v>
      </c>
      <c r="B90" s="20" t="s">
        <v>53</v>
      </c>
      <c r="C90" s="18">
        <v>7422</v>
      </c>
      <c r="D90" s="81">
        <f>D93+D100</f>
        <v>135000</v>
      </c>
      <c r="E90" s="81">
        <f>E93+E100</f>
        <v>135000</v>
      </c>
      <c r="F90" s="36" t="s">
        <v>64</v>
      </c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0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3"/>
    </row>
    <row r="91" spans="1:102" s="11" customFormat="1" ht="13.5">
      <c r="A91" s="2"/>
      <c r="B91" s="19" t="s">
        <v>54</v>
      </c>
      <c r="C91" s="1"/>
      <c r="D91" s="82"/>
      <c r="E91" s="82"/>
      <c r="F91" s="33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1"/>
    </row>
    <row r="92" spans="1:102" ht="36" customHeight="1">
      <c r="A92" s="2"/>
      <c r="B92" s="19" t="s">
        <v>12</v>
      </c>
      <c r="C92" s="1"/>
      <c r="D92" s="82"/>
      <c r="E92" s="82"/>
      <c r="F92" s="33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66"/>
      <c r="AJ92" s="70"/>
      <c r="AK92" s="70"/>
      <c r="AL92" s="60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5"/>
    </row>
    <row r="93" spans="1:102" ht="59.25" customHeight="1">
      <c r="A93" s="3" t="s">
        <v>88</v>
      </c>
      <c r="B93" s="21" t="s">
        <v>104</v>
      </c>
      <c r="C93" s="7"/>
      <c r="D93" s="84">
        <f>D94+D95+D96+D97+D98+D99</f>
        <v>112000</v>
      </c>
      <c r="E93" s="84">
        <f>E94+E95+E96+E97+E98+E99</f>
        <v>112000</v>
      </c>
      <c r="F93" s="33" t="s">
        <v>64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60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5"/>
    </row>
    <row r="94" spans="1:102" ht="38.25" customHeight="1">
      <c r="A94" s="2" t="s">
        <v>97</v>
      </c>
      <c r="B94" s="21" t="s">
        <v>115</v>
      </c>
      <c r="C94" s="7"/>
      <c r="D94" s="84">
        <f>E94</f>
        <v>0</v>
      </c>
      <c r="E94" s="84">
        <v>0</v>
      </c>
      <c r="F94" s="33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60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5"/>
    </row>
    <row r="95" spans="1:102" ht="45.75" customHeight="1">
      <c r="A95" s="2" t="s">
        <v>98</v>
      </c>
      <c r="B95" s="21" t="s">
        <v>116</v>
      </c>
      <c r="C95" s="7"/>
      <c r="D95" s="84">
        <v>1000</v>
      </c>
      <c r="E95" s="84">
        <v>1000</v>
      </c>
      <c r="F95" s="33"/>
      <c r="G95" s="70"/>
      <c r="H95" s="70"/>
      <c r="I95" s="70"/>
      <c r="J95" s="70"/>
      <c r="K95" s="91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89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5"/>
    </row>
    <row r="96" spans="1:102" ht="32.25" customHeight="1">
      <c r="A96" s="2" t="s">
        <v>99</v>
      </c>
      <c r="B96" s="21" t="s">
        <v>117</v>
      </c>
      <c r="C96" s="7"/>
      <c r="D96" s="84">
        <v>25000</v>
      </c>
      <c r="E96" s="84">
        <v>25000</v>
      </c>
      <c r="F96" s="33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68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5"/>
    </row>
    <row r="97" spans="1:102" ht="57" customHeight="1">
      <c r="A97" s="2" t="s">
        <v>100</v>
      </c>
      <c r="B97" s="21" t="s">
        <v>118</v>
      </c>
      <c r="C97" s="7"/>
      <c r="D97" s="84">
        <v>70000</v>
      </c>
      <c r="E97" s="84">
        <v>70000</v>
      </c>
      <c r="F97" s="33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60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5"/>
    </row>
    <row r="98" spans="1:102" ht="57" customHeight="1" thickBot="1">
      <c r="A98" s="2" t="s">
        <v>101</v>
      </c>
      <c r="B98" s="25" t="s">
        <v>119</v>
      </c>
      <c r="C98" s="7"/>
      <c r="D98" s="84">
        <v>16000</v>
      </c>
      <c r="E98" s="84">
        <v>16000</v>
      </c>
      <c r="F98" s="33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60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5"/>
    </row>
    <row r="99" spans="1:102" s="54" customFormat="1" ht="47.25" customHeight="1">
      <c r="A99" s="2" t="s">
        <v>103</v>
      </c>
      <c r="B99" s="48" t="s">
        <v>102</v>
      </c>
      <c r="C99" s="1"/>
      <c r="D99" s="84">
        <f>E99</f>
        <v>0</v>
      </c>
      <c r="E99" s="84">
        <v>0</v>
      </c>
      <c r="F99" s="33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0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7"/>
    </row>
    <row r="100" spans="1:102" ht="21.75" customHeight="1">
      <c r="A100" s="72" t="s">
        <v>89</v>
      </c>
      <c r="B100" s="73" t="s">
        <v>55</v>
      </c>
      <c r="C100" s="56"/>
      <c r="D100" s="84">
        <v>23000</v>
      </c>
      <c r="E100" s="84">
        <v>23000</v>
      </c>
      <c r="F100" s="85" t="s">
        <v>64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60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5"/>
    </row>
    <row r="101" spans="1:102" ht="19.5" customHeight="1">
      <c r="A101" s="5">
        <v>1360</v>
      </c>
      <c r="B101" s="20" t="s">
        <v>56</v>
      </c>
      <c r="C101" s="18">
        <v>7431</v>
      </c>
      <c r="D101" s="81">
        <f>D103</f>
        <v>0</v>
      </c>
      <c r="E101" s="81">
        <f>E103</f>
        <v>0</v>
      </c>
      <c r="F101" s="36" t="s">
        <v>64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60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5"/>
    </row>
    <row r="102" spans="1:102" s="57" customFormat="1" ht="52.5" customHeight="1">
      <c r="A102" s="2"/>
      <c r="B102" s="19" t="s">
        <v>12</v>
      </c>
      <c r="C102" s="1"/>
      <c r="D102" s="82"/>
      <c r="E102" s="82"/>
      <c r="F102" s="33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6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1"/>
    </row>
    <row r="103" spans="1:102" ht="33" customHeight="1">
      <c r="A103" s="72" t="s">
        <v>90</v>
      </c>
      <c r="B103" s="73" t="s">
        <v>57</v>
      </c>
      <c r="C103" s="74"/>
      <c r="D103" s="84">
        <f>E103</f>
        <v>0</v>
      </c>
      <c r="E103" s="84">
        <v>0</v>
      </c>
      <c r="F103" s="92" t="s">
        <v>64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60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5"/>
    </row>
    <row r="104" spans="1:102" ht="19.5" customHeight="1">
      <c r="A104" s="5">
        <v>1370</v>
      </c>
      <c r="B104" s="20" t="s">
        <v>58</v>
      </c>
      <c r="C104" s="18">
        <v>7441</v>
      </c>
      <c r="D104" s="84">
        <f>E104</f>
        <v>0</v>
      </c>
      <c r="E104" s="84">
        <f>E106</f>
        <v>0</v>
      </c>
      <c r="F104" s="36" t="s">
        <v>64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60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5"/>
    </row>
    <row r="105" spans="1:102" ht="26.25" customHeight="1">
      <c r="A105" s="2"/>
      <c r="B105" s="19" t="s">
        <v>12</v>
      </c>
      <c r="C105" s="1"/>
      <c r="D105" s="82"/>
      <c r="E105" s="85"/>
      <c r="F105" s="33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60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5"/>
    </row>
    <row r="106" spans="1:102" ht="102.75" customHeight="1">
      <c r="A106" s="3" t="s">
        <v>96</v>
      </c>
      <c r="B106" s="29" t="s">
        <v>59</v>
      </c>
      <c r="C106" s="8"/>
      <c r="D106" s="84">
        <f>E106</f>
        <v>0</v>
      </c>
      <c r="E106" s="84">
        <v>0</v>
      </c>
      <c r="F106" s="33" t="s">
        <v>64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60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5"/>
    </row>
    <row r="107" spans="1:102" ht="17.25" customHeight="1">
      <c r="A107" s="5">
        <v>1380</v>
      </c>
      <c r="B107" s="20" t="s">
        <v>60</v>
      </c>
      <c r="C107" s="18">
        <v>7442</v>
      </c>
      <c r="D107" s="37">
        <f>F107</f>
        <v>0</v>
      </c>
      <c r="E107" s="36"/>
      <c r="F107" s="36">
        <f>F109</f>
        <v>0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60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5"/>
    </row>
    <row r="108" spans="1:102" ht="27" customHeight="1">
      <c r="A108" s="2"/>
      <c r="B108" s="19" t="s">
        <v>12</v>
      </c>
      <c r="C108" s="1"/>
      <c r="D108" s="51"/>
      <c r="E108" s="33"/>
      <c r="F108" s="33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60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5"/>
    </row>
    <row r="109" spans="1:102" ht="108">
      <c r="A109" s="3" t="s">
        <v>91</v>
      </c>
      <c r="B109" s="29" t="s">
        <v>61</v>
      </c>
      <c r="C109" s="8"/>
      <c r="D109" s="47">
        <f>F109</f>
        <v>0</v>
      </c>
      <c r="E109" s="53" t="s">
        <v>64</v>
      </c>
      <c r="F109" s="47">
        <v>0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60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5"/>
    </row>
    <row r="110" spans="1:102" ht="14.25">
      <c r="A110" s="5" t="s">
        <v>3</v>
      </c>
      <c r="B110" s="20" t="s">
        <v>145</v>
      </c>
      <c r="C110" s="18">
        <v>7451</v>
      </c>
      <c r="D110" s="34">
        <v>0</v>
      </c>
      <c r="E110" s="34">
        <f>E113</f>
        <v>0</v>
      </c>
      <c r="F110" s="36">
        <v>0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60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5"/>
    </row>
    <row r="111" spans="1:102" ht="37.5" customHeight="1">
      <c r="A111" s="3"/>
      <c r="B111" s="19" t="s">
        <v>12</v>
      </c>
      <c r="C111" s="18"/>
      <c r="D111" s="51"/>
      <c r="E111" s="51"/>
      <c r="F111" s="33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60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5"/>
    </row>
    <row r="112" spans="1:102" ht="29.25" customHeight="1">
      <c r="A112" s="3" t="s">
        <v>4</v>
      </c>
      <c r="B112" s="21" t="s">
        <v>62</v>
      </c>
      <c r="C112" s="8"/>
      <c r="D112" s="53">
        <v>0</v>
      </c>
      <c r="E112" s="33" t="s">
        <v>64</v>
      </c>
      <c r="F112" s="33">
        <v>0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60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5"/>
    </row>
    <row r="113" spans="1:69" ht="18.75" customHeight="1" thickBot="1">
      <c r="A113" s="6" t="s">
        <v>94</v>
      </c>
      <c r="B113" s="25" t="s">
        <v>69</v>
      </c>
      <c r="C113" s="26"/>
      <c r="D113" s="49">
        <f>E113</f>
        <v>0</v>
      </c>
      <c r="E113" s="49">
        <v>0</v>
      </c>
      <c r="F113" s="33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5"/>
    </row>
    <row r="114" spans="1:69" ht="36.75" customHeight="1">
      <c r="A114" s="39"/>
      <c r="B114" s="40"/>
      <c r="C114" s="38"/>
      <c r="D114" s="41"/>
      <c r="E114" s="42"/>
      <c r="F114" s="39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5"/>
    </row>
    <row r="115" spans="1:69" ht="14.25">
      <c r="A115" s="95"/>
      <c r="B115" s="110" t="s">
        <v>153</v>
      </c>
      <c r="C115" s="110"/>
      <c r="D115" s="110"/>
      <c r="E115" s="110"/>
      <c r="F115" s="11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5"/>
    </row>
    <row r="116" spans="7:69" ht="13.5"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5"/>
    </row>
    <row r="117" spans="2:69" ht="14.25">
      <c r="B117" s="109"/>
      <c r="C117" s="109"/>
      <c r="D117" s="109"/>
      <c r="E117" s="109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5"/>
    </row>
    <row r="118" spans="7:69" ht="13.5"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5"/>
    </row>
    <row r="119" spans="7:69" ht="13.5"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5"/>
    </row>
    <row r="120" spans="7:69" ht="13.5"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5"/>
    </row>
    <row r="121" spans="7:69" ht="13.5"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5"/>
    </row>
    <row r="122" spans="40:102" ht="13.5"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</row>
  </sheetData>
  <sheetProtection/>
  <mergeCells count="49">
    <mergeCell ref="B117:E117"/>
    <mergeCell ref="B115:F115"/>
    <mergeCell ref="AK24:AK25"/>
    <mergeCell ref="AL24:AL25"/>
    <mergeCell ref="D1:F1"/>
    <mergeCell ref="A4:F4"/>
    <mergeCell ref="A6:A7"/>
    <mergeCell ref="B6:B7"/>
    <mergeCell ref="C6:C7"/>
    <mergeCell ref="C2:F2"/>
    <mergeCell ref="D6:D7"/>
    <mergeCell ref="E6:F6"/>
    <mergeCell ref="B3:F3"/>
    <mergeCell ref="F24:F25"/>
    <mergeCell ref="B24:B25"/>
    <mergeCell ref="A24:A25"/>
    <mergeCell ref="C24:C25"/>
    <mergeCell ref="D24:D25"/>
    <mergeCell ref="E24:E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AE24:AE25"/>
    <mergeCell ref="AB24:AB25"/>
    <mergeCell ref="S24:S25"/>
    <mergeCell ref="T24:T25"/>
    <mergeCell ref="U24:U25"/>
    <mergeCell ref="V24:V25"/>
    <mergeCell ref="W24:W25"/>
    <mergeCell ref="X24:X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C24:AC25"/>
    <mergeCell ref="AD24:AD25"/>
  </mergeCells>
  <printOptions/>
  <pageMargins left="0.2362204724409449" right="0.16" top="0.2362204724409449" bottom="0.2" header="0.15748031496062992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Hashvapahutyun</cp:lastModifiedBy>
  <cp:lastPrinted>2022-11-29T06:20:51Z</cp:lastPrinted>
  <dcterms:created xsi:type="dcterms:W3CDTF">1996-10-14T23:33:28Z</dcterms:created>
  <dcterms:modified xsi:type="dcterms:W3CDTF">2022-11-29T06:21:16Z</dcterms:modified>
  <cp:category/>
  <cp:version/>
  <cp:contentType/>
  <cp:contentStatus/>
</cp:coreProperties>
</file>